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0"/>
  </bookViews>
  <sheets>
    <sheet name="Sheet1" sheetId="1" r:id="rId1"/>
    <sheet name="Sheet2" sheetId="2" r:id="rId2"/>
    <sheet name="Sheet3" sheetId="3" r:id="rId3"/>
    <sheet name="Foaie1" sheetId="4" state="hidden" r:id="rId4"/>
  </sheets>
  <definedNames/>
  <calcPr fullCalcOnLoad="1"/>
</workbook>
</file>

<file path=xl/sharedStrings.xml><?xml version="1.0" encoding="utf-8"?>
<sst xmlns="http://schemas.openxmlformats.org/spreadsheetml/2006/main" count="53" uniqueCount="50">
  <si>
    <t>CONSILIUL LOCAL VULCAN</t>
  </si>
  <si>
    <t>PRIMARIA MUNICIPIULUI VULCAN</t>
  </si>
  <si>
    <t>Nr. crt.</t>
  </si>
  <si>
    <t>Valoarea totala la data aprobarii investitiei</t>
  </si>
  <si>
    <t>Valoarea totala actualizata</t>
  </si>
  <si>
    <t>MII LEI</t>
  </si>
  <si>
    <t>TOTAL, din care:</t>
  </si>
  <si>
    <t>LUCRĂRI IN CONTINUARE</t>
  </si>
  <si>
    <t>LUCRĂRI NOI</t>
  </si>
  <si>
    <t>C</t>
  </si>
  <si>
    <t>Cheltuieli totale</t>
  </si>
  <si>
    <t>finanţate din</t>
  </si>
  <si>
    <t>Surse proprii</t>
  </si>
  <si>
    <t>Credite bancare interne</t>
  </si>
  <si>
    <t>Credite bancare externe</t>
  </si>
  <si>
    <t>Alte surse constituite conform legii</t>
  </si>
  <si>
    <t>din care:</t>
  </si>
  <si>
    <t>pe seama transferurilor de la bugetul de stat</t>
  </si>
  <si>
    <t>Capacitaţi</t>
  </si>
  <si>
    <t>Termen PIF</t>
  </si>
  <si>
    <t>A</t>
  </si>
  <si>
    <t>B</t>
  </si>
  <si>
    <t>ALTE CHELTUIELI DE INVESTIŢII</t>
  </si>
  <si>
    <t>Denumirea obiectivelor de investiţii</t>
  </si>
  <si>
    <t>2.</t>
  </si>
  <si>
    <t>autofinaţare</t>
  </si>
  <si>
    <t>Alte cheltuieli de investitii</t>
  </si>
  <si>
    <t>LUCRARI NOI</t>
  </si>
  <si>
    <t>Total alocatii bugetare 2015</t>
  </si>
  <si>
    <t>CAPITOLUL 70.00 ALTE SERV. ÎN DOM. LOCUINŢELOR, SERVICIILOR ŞI DEZVOLTARE COMUNALĂ</t>
  </si>
  <si>
    <t>70.10.50-71.01.30</t>
  </si>
  <si>
    <t>70.10.50   -71.01.30</t>
  </si>
  <si>
    <t>70.10.50-70.01.03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</si>
  <si>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</si>
  <si>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Achizitionare si montare camere de supraveghere: Piaţa Agroalimentară, Târgul Săptămânal,  Parcometre - Zona Centrală </t>
  </si>
  <si>
    <t>Lista obiectivelor de investiţii finanțate din venituri proprii  pe anul 2017</t>
  </si>
  <si>
    <t>Sistem de sonorizare  2000W + accesorii( stativ, microfoane, statie )Pentru activitatile culturale.</t>
  </si>
  <si>
    <t>C1</t>
  </si>
  <si>
    <t>C2</t>
  </si>
  <si>
    <t>C3</t>
  </si>
  <si>
    <t>C4</t>
  </si>
  <si>
    <t xml:space="preserve">Modernizare Pietii Agroalimentare - documentatii tehnice (DALI, DTAC, PT+CS+DDE) </t>
  </si>
  <si>
    <t xml:space="preserve"> Grup Sanitar Public in zona Pietii Agroalimentare- documentatii tehnice (SF, DTAC, PT+CS+DDE) </t>
  </si>
  <si>
    <t>ANEXA NR.7</t>
  </si>
  <si>
    <t>SECRETAR</t>
  </si>
  <si>
    <t xml:space="preserve"> JR. PETER RODICA</t>
  </si>
  <si>
    <t xml:space="preserve">LA HCL </t>
  </si>
  <si>
    <t>la PH  nr. 22/2017</t>
  </si>
  <si>
    <t xml:space="preserve">CL PETCULESCU PETRE DAN </t>
  </si>
  <si>
    <t xml:space="preserve">               C0NSILIER LOCAL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</si>
</sst>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#,##0.0000"/>
    <numFmt numFmtId="182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/>
    </xf>
    <xf numFmtId="180" fontId="0" fillId="0" borderId="0" xfId="0" applyNumberFormat="1" applyAlignment="1">
      <alignment horizontal="right"/>
    </xf>
    <xf numFmtId="180" fontId="4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/>
    </xf>
    <xf numFmtId="0" fontId="10" fillId="33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right"/>
    </xf>
    <xf numFmtId="1" fontId="0" fillId="0" borderId="13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right"/>
    </xf>
    <xf numFmtId="180" fontId="4" fillId="0" borderId="0" xfId="0" applyNumberFormat="1" applyFont="1" applyAlignment="1">
      <alignment horizontal="right" wrapText="1"/>
    </xf>
    <xf numFmtId="3" fontId="3" fillId="35" borderId="15" xfId="0" applyNumberFormat="1" applyFont="1" applyFill="1" applyBorder="1" applyAlignment="1">
      <alignment horizontal="center"/>
    </xf>
    <xf numFmtId="3" fontId="3" fillId="35" borderId="15" xfId="0" applyNumberFormat="1" applyFont="1" applyFill="1" applyBorder="1" applyAlignment="1" quotePrefix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3" fontId="10" fillId="33" borderId="0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5" xfId="0" applyNumberFormat="1" applyFont="1" applyFill="1" applyBorder="1" applyAlignment="1" quotePrefix="1">
      <alignment horizontal="right"/>
    </xf>
    <xf numFmtId="3" fontId="3" fillId="35" borderId="15" xfId="0" applyNumberFormat="1" applyFont="1" applyFill="1" applyBorder="1" applyAlignment="1" quotePrefix="1">
      <alignment horizontal="center"/>
    </xf>
    <xf numFmtId="4" fontId="7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3" fillId="0" borderId="18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37" borderId="19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3" fillId="38" borderId="19" xfId="0" applyNumberFormat="1" applyFont="1" applyFill="1" applyBorder="1" applyAlignment="1">
      <alignment horizontal="center"/>
    </xf>
    <xf numFmtId="4" fontId="3" fillId="35" borderId="19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1" fontId="0" fillId="0" borderId="14" xfId="0" applyNumberFormat="1" applyBorder="1" applyAlignment="1">
      <alignment horizontal="center"/>
    </xf>
    <xf numFmtId="0" fontId="0" fillId="36" borderId="11" xfId="0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3" fontId="3" fillId="35" borderId="20" xfId="0" applyNumberFormat="1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wrapText="1"/>
    </xf>
    <xf numFmtId="0" fontId="0" fillId="0" borderId="20" xfId="0" applyFont="1" applyBorder="1" applyAlignment="1">
      <alignment horizontal="left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3" fillId="36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35" borderId="24" xfId="0" applyNumberFormat="1" applyFont="1" applyFill="1" applyBorder="1" applyAlignment="1" quotePrefix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1" fontId="0" fillId="36" borderId="11" xfId="0" applyNumberFormat="1" applyFill="1" applyBorder="1" applyAlignment="1">
      <alignment horizontal="center"/>
    </xf>
    <xf numFmtId="4" fontId="7" fillId="36" borderId="11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7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0" fillId="36" borderId="11" xfId="0" applyNumberFormat="1" applyFill="1" applyBorder="1" applyAlignment="1">
      <alignment/>
    </xf>
    <xf numFmtId="0" fontId="3" fillId="36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180" fontId="51" fillId="0" borderId="0" xfId="0" applyNumberFormat="1" applyFont="1" applyAlignment="1">
      <alignment horizontal="right"/>
    </xf>
    <xf numFmtId="0" fontId="8" fillId="36" borderId="25" xfId="0" applyFont="1" applyFill="1" applyBorder="1" applyAlignment="1">
      <alignment/>
    </xf>
    <xf numFmtId="0" fontId="9" fillId="36" borderId="25" xfId="0" applyFont="1" applyFill="1" applyBorder="1" applyAlignment="1">
      <alignment/>
    </xf>
    <xf numFmtId="3" fontId="3" fillId="0" borderId="11" xfId="0" applyNumberFormat="1" applyFont="1" applyFill="1" applyBorder="1" applyAlignment="1" quotePrefix="1">
      <alignment horizontal="right"/>
    </xf>
    <xf numFmtId="3" fontId="3" fillId="0" borderId="11" xfId="0" applyNumberFormat="1" applyFont="1" applyFill="1" applyBorder="1" applyAlignment="1" quotePrefix="1">
      <alignment horizontal="center" vertical="center" wrapText="1"/>
    </xf>
    <xf numFmtId="0" fontId="0" fillId="39" borderId="11" xfId="0" applyFill="1" applyBorder="1" applyAlignment="1">
      <alignment/>
    </xf>
    <xf numFmtId="2" fontId="7" fillId="0" borderId="15" xfId="0" applyNumberFormat="1" applyFont="1" applyFill="1" applyBorder="1" applyAlignment="1" quotePrefix="1">
      <alignment horizontal="right"/>
    </xf>
    <xf numFmtId="4" fontId="3" fillId="35" borderId="15" xfId="0" applyNumberFormat="1" applyFont="1" applyFill="1" applyBorder="1" applyAlignment="1" quotePrefix="1">
      <alignment horizontal="center"/>
    </xf>
    <xf numFmtId="4" fontId="3" fillId="0" borderId="17" xfId="0" applyNumberFormat="1" applyFont="1" applyBorder="1" applyAlignment="1">
      <alignment horizontal="center" vertical="center"/>
    </xf>
    <xf numFmtId="4" fontId="7" fillId="0" borderId="15" xfId="0" applyNumberFormat="1" applyFont="1" applyFill="1" applyBorder="1" applyAlignment="1" quotePrefix="1">
      <alignment horizontal="right"/>
    </xf>
    <xf numFmtId="4" fontId="7" fillId="34" borderId="11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180" fontId="52" fillId="0" borderId="0" xfId="0" applyNumberFormat="1" applyFont="1" applyAlignment="1">
      <alignment horizontal="right"/>
    </xf>
    <xf numFmtId="180" fontId="53" fillId="0" borderId="0" xfId="0" applyNumberFormat="1" applyFont="1" applyAlignment="1">
      <alignment horizontal="right"/>
    </xf>
    <xf numFmtId="3" fontId="0" fillId="0" borderId="14" xfId="0" applyNumberForma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80" fontId="7" fillId="0" borderId="0" xfId="0" applyNumberFormat="1" applyFont="1" applyAlignment="1">
      <alignment horizontal="right"/>
    </xf>
    <xf numFmtId="180" fontId="12" fillId="0" borderId="0" xfId="0" applyNumberFormat="1" applyFont="1" applyAlignment="1">
      <alignment horizontal="right"/>
    </xf>
    <xf numFmtId="180" fontId="1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13" fillId="0" borderId="0" xfId="0" applyNumberFormat="1" applyFont="1" applyAlignment="1">
      <alignment horizontal="right"/>
    </xf>
    <xf numFmtId="180" fontId="8" fillId="0" borderId="21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10" fillId="33" borderId="28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30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3" fillId="0" borderId="11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7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left" vertical="center" wrapText="1"/>
    </xf>
    <xf numFmtId="3" fontId="7" fillId="0" borderId="27" xfId="0" applyNumberFormat="1" applyFont="1" applyBorder="1" applyAlignment="1">
      <alignment horizontal="left" vertical="center" wrapText="1"/>
    </xf>
    <xf numFmtId="3" fontId="7" fillId="0" borderId="25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left" vertical="center" wrapText="1"/>
    </xf>
    <xf numFmtId="3" fontId="3" fillId="36" borderId="11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3" fontId="3" fillId="35" borderId="24" xfId="0" applyNumberFormat="1" applyFont="1" applyFill="1" applyBorder="1" applyAlignment="1">
      <alignment horizontal="left" wrapText="1"/>
    </xf>
    <xf numFmtId="3" fontId="3" fillId="35" borderId="33" xfId="0" applyNumberFormat="1" applyFont="1" applyFill="1" applyBorder="1" applyAlignment="1">
      <alignment horizontal="left" wrapText="1"/>
    </xf>
    <xf numFmtId="3" fontId="3" fillId="35" borderId="20" xfId="0" applyNumberFormat="1" applyFont="1" applyFill="1" applyBorder="1" applyAlignment="1">
      <alignment horizontal="left" wrapText="1"/>
    </xf>
    <xf numFmtId="3" fontId="3" fillId="0" borderId="3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115" zoomScaleNormal="115" zoomScalePageLayoutView="0" workbookViewId="0" topLeftCell="A1">
      <selection activeCell="I29" sqref="I29"/>
    </sheetView>
  </sheetViews>
  <sheetFormatPr defaultColWidth="9.140625" defaultRowHeight="12.75"/>
  <cols>
    <col min="1" max="1" width="5.00390625" style="2" customWidth="1"/>
    <col min="4" max="4" width="10.421875" style="0" customWidth="1"/>
    <col min="5" max="5" width="7.7109375" style="0" customWidth="1"/>
    <col min="6" max="6" width="7.140625" style="8" customWidth="1"/>
    <col min="7" max="7" width="8.28125" style="8" customWidth="1"/>
    <col min="8" max="8" width="7.28125" style="8" customWidth="1"/>
    <col min="9" max="9" width="5.57421875" style="8" customWidth="1"/>
    <col min="10" max="10" width="5.28125" style="8" customWidth="1"/>
    <col min="11" max="11" width="6.00390625" style="16" customWidth="1"/>
    <col min="12" max="12" width="5.7109375" style="13" customWidth="1"/>
    <col min="13" max="13" width="8.00390625" style="8" customWidth="1"/>
    <col min="14" max="14" width="7.28125" style="8" customWidth="1"/>
    <col min="15" max="15" width="8.7109375" style="8" customWidth="1"/>
    <col min="16" max="16" width="5.140625" style="24" customWidth="1"/>
    <col min="17" max="17" width="4.7109375" style="23" customWidth="1"/>
    <col min="18" max="18" width="5.00390625" style="0" hidden="1" customWidth="1"/>
    <col min="19" max="19" width="5.7109375" style="0" hidden="1" customWidth="1"/>
    <col min="20" max="20" width="5.421875" style="0" hidden="1" customWidth="1"/>
    <col min="21" max="21" width="5.00390625" style="0" hidden="1" customWidth="1"/>
  </cols>
  <sheetData>
    <row r="1" spans="1:14" ht="15.75">
      <c r="A1" s="144" t="s">
        <v>0</v>
      </c>
      <c r="B1" s="144"/>
      <c r="C1" s="144"/>
      <c r="D1" s="144"/>
      <c r="E1" s="144"/>
      <c r="F1" s="145"/>
      <c r="J1" s="90"/>
      <c r="K1" s="102"/>
      <c r="L1" s="103"/>
      <c r="M1" s="103"/>
      <c r="N1" s="103"/>
    </row>
    <row r="2" spans="1:15" ht="15.75">
      <c r="A2" s="36"/>
      <c r="B2" s="36"/>
      <c r="C2" s="36"/>
      <c r="D2" s="36"/>
      <c r="E2" s="36"/>
      <c r="F2" s="37"/>
      <c r="L2" s="111"/>
      <c r="M2" s="111" t="s">
        <v>43</v>
      </c>
      <c r="N2" s="111" t="s">
        <v>46</v>
      </c>
      <c r="O2" s="111" t="s">
        <v>47</v>
      </c>
    </row>
    <row r="3" spans="1:17" ht="15.75" customHeight="1">
      <c r="A3" s="157" t="s">
        <v>1</v>
      </c>
      <c r="B3" s="157"/>
      <c r="C3" s="157"/>
      <c r="D3" s="157"/>
      <c r="E3" s="157"/>
      <c r="F3" s="158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3:16" ht="15" hidden="1">
      <c r="M4" s="90"/>
      <c r="N4" s="131"/>
      <c r="O4" s="131"/>
      <c r="P4" s="132"/>
    </row>
    <row r="5" spans="14:16" ht="15" hidden="1">
      <c r="N5" s="38"/>
      <c r="O5" s="38"/>
      <c r="P5" s="39"/>
    </row>
    <row r="6" spans="2:18" ht="18" customHeight="1">
      <c r="B6" s="146" t="s">
        <v>35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R6" t="s">
        <v>33</v>
      </c>
    </row>
    <row r="7" spans="2:13" ht="8.25" customHeight="1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ht="13.5" thickBot="1">
      <c r="O8" s="10" t="s">
        <v>5</v>
      </c>
    </row>
    <row r="9" spans="1:21" s="1" customFormat="1" ht="29.25" customHeight="1">
      <c r="A9" s="147" t="s">
        <v>2</v>
      </c>
      <c r="B9" s="119" t="s">
        <v>23</v>
      </c>
      <c r="C9" s="119"/>
      <c r="D9" s="119"/>
      <c r="E9" s="68"/>
      <c r="F9" s="115" t="s">
        <v>3</v>
      </c>
      <c r="G9" s="115" t="s">
        <v>4</v>
      </c>
      <c r="H9" s="115" t="s">
        <v>10</v>
      </c>
      <c r="I9" s="122" t="s">
        <v>11</v>
      </c>
      <c r="J9" s="123"/>
      <c r="K9" s="123"/>
      <c r="L9" s="123"/>
      <c r="M9" s="123"/>
      <c r="N9" s="123"/>
      <c r="O9" s="123"/>
      <c r="P9" s="123" t="s">
        <v>18</v>
      </c>
      <c r="Q9" s="123" t="s">
        <v>19</v>
      </c>
      <c r="R9" s="78"/>
      <c r="S9" s="78"/>
      <c r="T9" s="78"/>
      <c r="U9" s="78"/>
    </row>
    <row r="10" spans="1:21" s="1" customFormat="1" ht="33.75" customHeight="1">
      <c r="A10" s="148"/>
      <c r="B10" s="120"/>
      <c r="C10" s="120"/>
      <c r="D10" s="120"/>
      <c r="E10" s="69"/>
      <c r="F10" s="116"/>
      <c r="G10" s="116"/>
      <c r="H10" s="116"/>
      <c r="I10" s="134" t="s">
        <v>12</v>
      </c>
      <c r="J10" s="116" t="s">
        <v>13</v>
      </c>
      <c r="K10" s="134" t="s">
        <v>14</v>
      </c>
      <c r="L10" s="134" t="s">
        <v>15</v>
      </c>
      <c r="M10" s="134" t="s">
        <v>28</v>
      </c>
      <c r="N10" s="164" t="s">
        <v>16</v>
      </c>
      <c r="O10" s="164"/>
      <c r="P10" s="164"/>
      <c r="Q10" s="164"/>
      <c r="R10" s="78"/>
      <c r="S10" s="78"/>
      <c r="T10" s="78"/>
      <c r="U10" s="78"/>
    </row>
    <row r="11" spans="1:21" s="1" customFormat="1" ht="34.5" customHeight="1" thickBot="1">
      <c r="A11" s="149"/>
      <c r="B11" s="121"/>
      <c r="C11" s="121"/>
      <c r="D11" s="121"/>
      <c r="E11" s="70"/>
      <c r="F11" s="117"/>
      <c r="G11" s="117"/>
      <c r="H11" s="117"/>
      <c r="I11" s="135"/>
      <c r="J11" s="165"/>
      <c r="K11" s="135"/>
      <c r="L11" s="135"/>
      <c r="M11" s="135"/>
      <c r="N11" s="19" t="s">
        <v>25</v>
      </c>
      <c r="O11" s="19" t="s">
        <v>17</v>
      </c>
      <c r="P11" s="135"/>
      <c r="Q11" s="135"/>
      <c r="R11" s="78"/>
      <c r="S11" s="78"/>
      <c r="T11" s="78"/>
      <c r="U11" s="78"/>
    </row>
    <row r="12" spans="1:21" s="4" customFormat="1" ht="13.5" thickBot="1">
      <c r="A12" s="21">
        <v>0</v>
      </c>
      <c r="B12" s="118">
        <v>1</v>
      </c>
      <c r="C12" s="118"/>
      <c r="D12" s="118"/>
      <c r="E12" s="63"/>
      <c r="F12" s="33">
        <v>2</v>
      </c>
      <c r="G12" s="33">
        <v>3</v>
      </c>
      <c r="H12" s="33">
        <v>4</v>
      </c>
      <c r="I12" s="33">
        <v>5</v>
      </c>
      <c r="J12" s="33">
        <v>6</v>
      </c>
      <c r="K12" s="22">
        <v>7</v>
      </c>
      <c r="L12" s="22">
        <v>8</v>
      </c>
      <c r="M12" s="22">
        <v>9</v>
      </c>
      <c r="N12" s="22">
        <v>10</v>
      </c>
      <c r="O12" s="22">
        <v>11</v>
      </c>
      <c r="P12" s="25">
        <v>12</v>
      </c>
      <c r="Q12" s="104">
        <v>13</v>
      </c>
      <c r="R12" s="79"/>
      <c r="S12" s="79"/>
      <c r="T12" s="79"/>
      <c r="U12" s="79"/>
    </row>
    <row r="13" spans="1:21" s="55" customFormat="1" ht="12.75">
      <c r="A13" s="52"/>
      <c r="B13" s="143" t="s">
        <v>6</v>
      </c>
      <c r="C13" s="143"/>
      <c r="D13" s="143"/>
      <c r="E13" s="62"/>
      <c r="F13" s="53">
        <f>SUM(F14:F16)</f>
        <v>262.8</v>
      </c>
      <c r="G13" s="53">
        <f aca="true" t="shared" si="0" ref="G13:O13">SUM(G14:G16)</f>
        <v>262.8</v>
      </c>
      <c r="H13" s="53">
        <f t="shared" si="0"/>
        <v>262.8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262.8</v>
      </c>
      <c r="N13" s="53">
        <f t="shared" si="0"/>
        <v>262.8</v>
      </c>
      <c r="O13" s="53">
        <f t="shared" si="0"/>
        <v>0</v>
      </c>
      <c r="P13" s="54"/>
      <c r="Q13" s="105"/>
      <c r="R13" s="80"/>
      <c r="S13" s="81"/>
      <c r="T13" s="81"/>
      <c r="U13" s="81"/>
    </row>
    <row r="14" spans="1:21" s="55" customFormat="1" ht="12.75">
      <c r="A14" s="56" t="s">
        <v>20</v>
      </c>
      <c r="B14" s="133" t="s">
        <v>7</v>
      </c>
      <c r="C14" s="133"/>
      <c r="D14" s="133"/>
      <c r="E14" s="61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8"/>
      <c r="R14" s="80"/>
      <c r="S14" s="81"/>
      <c r="T14" s="81"/>
      <c r="U14" s="81"/>
    </row>
    <row r="15" spans="1:21" s="55" customFormat="1" ht="12.75">
      <c r="A15" s="59" t="s">
        <v>21</v>
      </c>
      <c r="B15" s="133" t="s">
        <v>8</v>
      </c>
      <c r="C15" s="133"/>
      <c r="D15" s="133"/>
      <c r="E15" s="61"/>
      <c r="F15" s="57">
        <f>F19</f>
        <v>0</v>
      </c>
      <c r="G15" s="57">
        <f aca="true" t="shared" si="1" ref="G15:O15">G19</f>
        <v>0</v>
      </c>
      <c r="H15" s="57">
        <f t="shared" si="1"/>
        <v>0</v>
      </c>
      <c r="I15" s="57">
        <f t="shared" si="1"/>
        <v>0</v>
      </c>
      <c r="J15" s="57">
        <f t="shared" si="1"/>
        <v>0</v>
      </c>
      <c r="K15" s="57">
        <f t="shared" si="1"/>
        <v>0</v>
      </c>
      <c r="L15" s="57">
        <f t="shared" si="1"/>
        <v>0</v>
      </c>
      <c r="M15" s="57">
        <f t="shared" si="1"/>
        <v>0</v>
      </c>
      <c r="N15" s="57">
        <f t="shared" si="1"/>
        <v>0</v>
      </c>
      <c r="O15" s="57">
        <f t="shared" si="1"/>
        <v>0</v>
      </c>
      <c r="P15" s="50"/>
      <c r="Q15" s="106"/>
      <c r="R15" s="80"/>
      <c r="S15" s="81"/>
      <c r="T15" s="81"/>
      <c r="U15" s="81"/>
    </row>
    <row r="16" spans="1:21" s="55" customFormat="1" ht="13.5" thickBot="1">
      <c r="A16" s="60" t="s">
        <v>9</v>
      </c>
      <c r="B16" s="133" t="s">
        <v>22</v>
      </c>
      <c r="C16" s="133"/>
      <c r="D16" s="133"/>
      <c r="E16" s="61"/>
      <c r="F16" s="57">
        <f>F22</f>
        <v>262.8</v>
      </c>
      <c r="G16" s="57">
        <f aca="true" t="shared" si="2" ref="G16:O16">G22</f>
        <v>262.8</v>
      </c>
      <c r="H16" s="57">
        <f t="shared" si="2"/>
        <v>262.8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262.8</v>
      </c>
      <c r="N16" s="57">
        <f t="shared" si="2"/>
        <v>262.8</v>
      </c>
      <c r="O16" s="57">
        <f t="shared" si="2"/>
        <v>0</v>
      </c>
      <c r="P16" s="58"/>
      <c r="Q16" s="58"/>
      <c r="R16" s="80"/>
      <c r="S16" s="81"/>
      <c r="T16" s="81"/>
      <c r="U16" s="81"/>
    </row>
    <row r="17" spans="1:21" ht="12.75" customHeight="1" thickBot="1">
      <c r="A17" s="17"/>
      <c r="B17" s="127"/>
      <c r="C17" s="128"/>
      <c r="D17" s="129"/>
      <c r="E17" s="71"/>
      <c r="F17" s="34"/>
      <c r="G17" s="34"/>
      <c r="H17" s="34"/>
      <c r="I17" s="34"/>
      <c r="J17" s="34"/>
      <c r="K17" s="20"/>
      <c r="L17" s="20"/>
      <c r="M17" s="34"/>
      <c r="N17" s="34"/>
      <c r="O17" s="34"/>
      <c r="P17" s="35"/>
      <c r="Q17" s="73"/>
      <c r="R17" s="82"/>
      <c r="S17" s="83"/>
      <c r="T17" s="84"/>
      <c r="U17" s="83"/>
    </row>
    <row r="18" spans="1:21" s="3" customFormat="1" ht="34.5" customHeight="1" thickBot="1">
      <c r="A18" s="43" t="s">
        <v>24</v>
      </c>
      <c r="B18" s="163" t="s">
        <v>29</v>
      </c>
      <c r="C18" s="163"/>
      <c r="D18" s="163"/>
      <c r="E18" s="41"/>
      <c r="F18" s="98">
        <f>F22</f>
        <v>262.8</v>
      </c>
      <c r="G18" s="98">
        <f aca="true" t="shared" si="3" ref="G18:O18">G22</f>
        <v>262.8</v>
      </c>
      <c r="H18" s="98">
        <f t="shared" si="3"/>
        <v>262.8</v>
      </c>
      <c r="I18" s="98">
        <f t="shared" si="3"/>
        <v>0</v>
      </c>
      <c r="J18" s="98">
        <f t="shared" si="3"/>
        <v>0</v>
      </c>
      <c r="K18" s="98">
        <f t="shared" si="3"/>
        <v>0</v>
      </c>
      <c r="L18" s="98">
        <f t="shared" si="3"/>
        <v>0</v>
      </c>
      <c r="M18" s="98">
        <f t="shared" si="3"/>
        <v>262.8</v>
      </c>
      <c r="N18" s="98">
        <f t="shared" si="3"/>
        <v>262.8</v>
      </c>
      <c r="O18" s="40">
        <f t="shared" si="3"/>
        <v>0</v>
      </c>
      <c r="P18" s="41"/>
      <c r="Q18" s="107"/>
      <c r="R18" s="85"/>
      <c r="S18" s="86"/>
      <c r="T18" s="86"/>
      <c r="U18" s="86"/>
    </row>
    <row r="19" spans="1:21" s="3" customFormat="1" ht="18" customHeight="1">
      <c r="A19" s="44" t="s">
        <v>21</v>
      </c>
      <c r="B19" s="155" t="s">
        <v>27</v>
      </c>
      <c r="C19" s="156"/>
      <c r="D19" s="156"/>
      <c r="E19" s="64"/>
      <c r="F19" s="44">
        <f aca="true" t="shared" si="4" ref="F19:O19">F20+F21</f>
        <v>0</v>
      </c>
      <c r="G19" s="44">
        <f t="shared" si="4"/>
        <v>0</v>
      </c>
      <c r="H19" s="44">
        <f t="shared" si="4"/>
        <v>0</v>
      </c>
      <c r="I19" s="44">
        <f t="shared" si="4"/>
        <v>0</v>
      </c>
      <c r="J19" s="44">
        <f t="shared" si="4"/>
        <v>0</v>
      </c>
      <c r="K19" s="44">
        <f t="shared" si="4"/>
        <v>0</v>
      </c>
      <c r="L19" s="44">
        <f t="shared" si="4"/>
        <v>0</v>
      </c>
      <c r="M19" s="44">
        <f t="shared" si="4"/>
        <v>0</v>
      </c>
      <c r="N19" s="44">
        <f t="shared" si="4"/>
        <v>0</v>
      </c>
      <c r="O19" s="44">
        <f t="shared" si="4"/>
        <v>0</v>
      </c>
      <c r="P19" s="44"/>
      <c r="Q19" s="74"/>
      <c r="R19" s="85"/>
      <c r="S19" s="86"/>
      <c r="T19" s="86"/>
      <c r="U19" s="86"/>
    </row>
    <row r="20" spans="1:21" s="51" customFormat="1" ht="42.75" customHeight="1" hidden="1">
      <c r="A20" s="48"/>
      <c r="B20" s="153"/>
      <c r="C20" s="154"/>
      <c r="D20" s="154"/>
      <c r="E20" s="65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0"/>
      <c r="Q20" s="75"/>
      <c r="R20" s="87">
        <v>0</v>
      </c>
      <c r="S20" s="87">
        <v>54.4</v>
      </c>
      <c r="T20" s="87">
        <v>0</v>
      </c>
      <c r="U20" s="87">
        <v>0</v>
      </c>
    </row>
    <row r="21" spans="1:21" s="3" customFormat="1" ht="26.25" customHeight="1" hidden="1">
      <c r="A21" s="45"/>
      <c r="B21" s="150"/>
      <c r="C21" s="151"/>
      <c r="D21" s="152"/>
      <c r="E21" s="66"/>
      <c r="F21" s="45"/>
      <c r="G21" s="45"/>
      <c r="H21" s="45"/>
      <c r="I21" s="45"/>
      <c r="J21" s="45"/>
      <c r="K21" s="45"/>
      <c r="L21" s="45"/>
      <c r="M21" s="45"/>
      <c r="N21" s="45"/>
      <c r="O21" s="32"/>
      <c r="P21" s="26"/>
      <c r="Q21" s="76"/>
      <c r="R21" s="88">
        <v>0</v>
      </c>
      <c r="S21" s="88">
        <v>30</v>
      </c>
      <c r="T21" s="88">
        <v>0</v>
      </c>
      <c r="U21" s="88">
        <v>0</v>
      </c>
    </row>
    <row r="22" spans="1:21" s="7" customFormat="1" ht="14.25" customHeight="1">
      <c r="A22" s="30" t="s">
        <v>9</v>
      </c>
      <c r="B22" s="160" t="s">
        <v>26</v>
      </c>
      <c r="C22" s="161"/>
      <c r="D22" s="162"/>
      <c r="E22" s="67"/>
      <c r="F22" s="97">
        <f>F23+F24+F25+F26</f>
        <v>262.8</v>
      </c>
      <c r="G22" s="97">
        <f>G23+G24+G25+G26</f>
        <v>262.8</v>
      </c>
      <c r="H22" s="97">
        <f>H23+H24+H25+H26</f>
        <v>262.8</v>
      </c>
      <c r="I22" s="97">
        <f aca="true" t="shared" si="5" ref="I22:O22">I23+I24+I25</f>
        <v>0</v>
      </c>
      <c r="J22" s="97">
        <f t="shared" si="5"/>
        <v>0</v>
      </c>
      <c r="K22" s="97">
        <f t="shared" si="5"/>
        <v>0</v>
      </c>
      <c r="L22" s="97">
        <f t="shared" si="5"/>
        <v>0</v>
      </c>
      <c r="M22" s="97">
        <f>M23+M24+M25+M26</f>
        <v>262.8</v>
      </c>
      <c r="N22" s="97">
        <f>N23+N24+N25+N26</f>
        <v>262.8</v>
      </c>
      <c r="O22" s="47">
        <f t="shared" si="5"/>
        <v>0</v>
      </c>
      <c r="P22" s="31"/>
      <c r="Q22" s="77"/>
      <c r="R22" s="88"/>
      <c r="S22" s="88"/>
      <c r="T22" s="88"/>
      <c r="U22" s="88"/>
    </row>
    <row r="23" spans="1:21" s="7" customFormat="1" ht="54" customHeight="1">
      <c r="A23" s="42" t="s">
        <v>37</v>
      </c>
      <c r="B23" s="124" t="s">
        <v>41</v>
      </c>
      <c r="C23" s="125"/>
      <c r="D23" s="126"/>
      <c r="E23" s="72" t="s">
        <v>31</v>
      </c>
      <c r="F23" s="99">
        <f>G23</f>
        <v>30</v>
      </c>
      <c r="G23" s="99">
        <f>H23</f>
        <v>30</v>
      </c>
      <c r="H23" s="99">
        <f>SUM(I23:M23)</f>
        <v>30</v>
      </c>
      <c r="I23" s="99"/>
      <c r="J23" s="99"/>
      <c r="K23" s="99"/>
      <c r="L23" s="99"/>
      <c r="M23" s="99">
        <f>N23</f>
        <v>30</v>
      </c>
      <c r="N23" s="46">
        <v>30</v>
      </c>
      <c r="O23" s="93">
        <v>0</v>
      </c>
      <c r="P23" s="94"/>
      <c r="Q23" s="94"/>
      <c r="R23" s="91"/>
      <c r="S23" s="88"/>
      <c r="T23" s="88"/>
      <c r="U23" s="88"/>
    </row>
    <row r="24" spans="1:21" s="5" customFormat="1" ht="57.75" customHeight="1">
      <c r="A24" s="42" t="s">
        <v>38</v>
      </c>
      <c r="B24" s="124" t="s">
        <v>42</v>
      </c>
      <c r="C24" s="125"/>
      <c r="D24" s="126"/>
      <c r="E24" s="72" t="s">
        <v>30</v>
      </c>
      <c r="F24" s="99">
        <f>G24</f>
        <v>32.8</v>
      </c>
      <c r="G24" s="99">
        <f>H24</f>
        <v>32.8</v>
      </c>
      <c r="H24" s="99">
        <f>SUM(I24:M24)</f>
        <v>32.8</v>
      </c>
      <c r="I24" s="99"/>
      <c r="J24" s="99"/>
      <c r="K24" s="99"/>
      <c r="L24" s="99"/>
      <c r="M24" s="99">
        <f>N24</f>
        <v>32.8</v>
      </c>
      <c r="N24" s="96">
        <v>32.8</v>
      </c>
      <c r="O24" s="93">
        <v>0</v>
      </c>
      <c r="P24" s="94"/>
      <c r="Q24" s="94"/>
      <c r="R24" s="92"/>
      <c r="S24" s="89"/>
      <c r="T24" s="89"/>
      <c r="U24" s="89"/>
    </row>
    <row r="25" spans="1:21" ht="58.5" customHeight="1">
      <c r="A25" s="18" t="s">
        <v>39</v>
      </c>
      <c r="B25" s="124" t="s">
        <v>34</v>
      </c>
      <c r="C25" s="136"/>
      <c r="D25" s="137"/>
      <c r="E25" s="72" t="s">
        <v>32</v>
      </c>
      <c r="F25" s="100">
        <v>170</v>
      </c>
      <c r="G25" s="100">
        <v>170</v>
      </c>
      <c r="H25" s="99">
        <f>SUM(I25:M25)</f>
        <v>170</v>
      </c>
      <c r="I25" s="100"/>
      <c r="J25" s="100"/>
      <c r="K25" s="101"/>
      <c r="L25" s="101"/>
      <c r="M25" s="99">
        <f>N25</f>
        <v>170</v>
      </c>
      <c r="N25" s="28">
        <v>170</v>
      </c>
      <c r="O25" s="28">
        <v>0</v>
      </c>
      <c r="P25" s="27"/>
      <c r="Q25" s="27"/>
      <c r="R25" s="95"/>
      <c r="S25" s="95"/>
      <c r="T25" s="95"/>
      <c r="U25" s="95"/>
    </row>
    <row r="26" spans="1:21" s="2" customFormat="1" ht="36" customHeight="1">
      <c r="A26" s="42" t="s">
        <v>40</v>
      </c>
      <c r="B26" s="124" t="s">
        <v>36</v>
      </c>
      <c r="C26" s="125"/>
      <c r="D26" s="126"/>
      <c r="E26" s="72" t="s">
        <v>31</v>
      </c>
      <c r="F26" s="99">
        <v>30</v>
      </c>
      <c r="G26" s="99">
        <v>30</v>
      </c>
      <c r="H26" s="99">
        <f>SUM(I26:M26)</f>
        <v>30</v>
      </c>
      <c r="I26" s="99"/>
      <c r="J26" s="99"/>
      <c r="K26" s="99"/>
      <c r="L26" s="99"/>
      <c r="M26" s="99">
        <f>N26</f>
        <v>30</v>
      </c>
      <c r="N26" s="46">
        <v>30</v>
      </c>
      <c r="O26" s="93">
        <v>0</v>
      </c>
      <c r="P26" s="94"/>
      <c r="Q26" s="94"/>
      <c r="R26" s="91"/>
      <c r="S26" s="88"/>
      <c r="T26" s="88"/>
      <c r="U26" s="88"/>
    </row>
    <row r="27" spans="2:15" ht="15">
      <c r="B27" s="2"/>
      <c r="C27" s="138" t="s">
        <v>49</v>
      </c>
      <c r="D27" s="139"/>
      <c r="E27" s="139"/>
      <c r="F27" s="140"/>
      <c r="G27" s="15"/>
      <c r="H27" s="2"/>
      <c r="I27" s="2"/>
      <c r="M27" s="113"/>
      <c r="N27" s="112"/>
      <c r="O27" s="114" t="s">
        <v>44</v>
      </c>
    </row>
    <row r="28" spans="3:19" ht="15.75" customHeight="1">
      <c r="C28" s="130" t="s">
        <v>48</v>
      </c>
      <c r="D28" s="131"/>
      <c r="E28" s="131"/>
      <c r="F28" s="132"/>
      <c r="G28" s="15"/>
      <c r="K28" s="108"/>
      <c r="L28" s="109"/>
      <c r="M28" s="110"/>
      <c r="N28" s="110" t="s">
        <v>45</v>
      </c>
      <c r="O28" s="141"/>
      <c r="P28" s="142"/>
      <c r="Q28" s="142"/>
      <c r="R28" s="142"/>
      <c r="S28" s="142"/>
    </row>
    <row r="29" spans="3:7" ht="15.75">
      <c r="C29" s="131"/>
      <c r="D29" s="131"/>
      <c r="E29" s="131"/>
      <c r="F29" s="132"/>
      <c r="G29" s="9"/>
    </row>
    <row r="30" spans="3:13" ht="15.75">
      <c r="C30" s="6"/>
      <c r="D30" s="6"/>
      <c r="E30" s="6"/>
      <c r="F30" s="12"/>
      <c r="G30" s="9"/>
      <c r="H30" s="29"/>
      <c r="I30" s="11"/>
      <c r="J30" s="9"/>
      <c r="K30" s="9"/>
      <c r="L30" s="14"/>
      <c r="M30" s="11"/>
    </row>
    <row r="31" spans="3:13" ht="266.25" customHeight="1">
      <c r="C31" s="6"/>
      <c r="D31" s="6"/>
      <c r="E31" s="6"/>
      <c r="F31" s="12"/>
      <c r="G31" s="9"/>
      <c r="H31" s="29"/>
      <c r="I31" s="11"/>
      <c r="J31" s="9"/>
      <c r="K31" s="9"/>
      <c r="L31" s="14"/>
      <c r="M31" s="11"/>
    </row>
    <row r="32" spans="3:15" ht="15.75">
      <c r="C32" s="6"/>
      <c r="D32" s="6"/>
      <c r="E32" s="6"/>
      <c r="F32" s="12"/>
      <c r="G32" s="9"/>
      <c r="H32" s="29"/>
      <c r="I32" s="11"/>
      <c r="J32" s="9"/>
      <c r="K32" s="9"/>
      <c r="L32" s="14"/>
      <c r="M32" s="11"/>
      <c r="N32" s="11"/>
      <c r="O32" s="12"/>
    </row>
    <row r="33" spans="3:15" ht="15.75">
      <c r="C33" s="6"/>
      <c r="D33" s="6"/>
      <c r="E33" s="6"/>
      <c r="F33" s="12"/>
      <c r="G33" s="9"/>
      <c r="H33" s="29"/>
      <c r="I33" s="11"/>
      <c r="J33" s="9"/>
      <c r="K33" s="9"/>
      <c r="L33" s="14"/>
      <c r="M33" s="11"/>
      <c r="N33" s="11"/>
      <c r="O33" s="12"/>
    </row>
    <row r="34" spans="3:15" ht="15.75">
      <c r="C34" s="6"/>
      <c r="D34" s="6"/>
      <c r="E34" s="6"/>
      <c r="F34" s="12"/>
      <c r="G34" s="9"/>
      <c r="H34" s="29"/>
      <c r="I34" s="11"/>
      <c r="J34" s="9"/>
      <c r="K34" s="9"/>
      <c r="L34" s="14"/>
      <c r="M34" s="11"/>
      <c r="N34" s="11"/>
      <c r="O34" s="12"/>
    </row>
    <row r="38" ht="30" customHeight="1"/>
  </sheetData>
  <sheetProtection/>
  <mergeCells count="38">
    <mergeCell ref="N4:P4"/>
    <mergeCell ref="N10:O10"/>
    <mergeCell ref="A3:Q3"/>
    <mergeCell ref="H9:H11"/>
    <mergeCell ref="B22:D22"/>
    <mergeCell ref="B18:D18"/>
    <mergeCell ref="G9:G11"/>
    <mergeCell ref="Q9:Q11"/>
    <mergeCell ref="J10:J11"/>
    <mergeCell ref="K10:K11"/>
    <mergeCell ref="L10:L11"/>
    <mergeCell ref="P9:P11"/>
    <mergeCell ref="C29:F29"/>
    <mergeCell ref="O28:S28"/>
    <mergeCell ref="B13:D13"/>
    <mergeCell ref="A1:F1"/>
    <mergeCell ref="B6:M6"/>
    <mergeCell ref="B7:M7"/>
    <mergeCell ref="I10:I11"/>
    <mergeCell ref="B26:D26"/>
    <mergeCell ref="A9:A11"/>
    <mergeCell ref="B16:D16"/>
    <mergeCell ref="C28:F28"/>
    <mergeCell ref="B14:D14"/>
    <mergeCell ref="B15:D15"/>
    <mergeCell ref="M10:M11"/>
    <mergeCell ref="B25:D25"/>
    <mergeCell ref="C27:F27"/>
    <mergeCell ref="B21:D21"/>
    <mergeCell ref="B20:D20"/>
    <mergeCell ref="B24:D24"/>
    <mergeCell ref="B19:D19"/>
    <mergeCell ref="F9:F11"/>
    <mergeCell ref="B12:D12"/>
    <mergeCell ref="B9:D11"/>
    <mergeCell ref="I9:O9"/>
    <mergeCell ref="B23:D23"/>
    <mergeCell ref="B17:D17"/>
  </mergeCells>
  <printOptions/>
  <pageMargins left="0.4724409448818898" right="0.15748031496062992" top="0" bottom="0" header="0" footer="0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9" sqref="A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</dc:creator>
  <cp:keywords/>
  <dc:description/>
  <cp:lastModifiedBy>_Fujitsu3_</cp:lastModifiedBy>
  <cp:lastPrinted>2017-03-27T08:01:30Z</cp:lastPrinted>
  <dcterms:created xsi:type="dcterms:W3CDTF">2008-12-18T10:53:25Z</dcterms:created>
  <dcterms:modified xsi:type="dcterms:W3CDTF">2017-03-27T08:01:36Z</dcterms:modified>
  <cp:category/>
  <cp:version/>
  <cp:contentType/>
  <cp:contentStatus/>
</cp:coreProperties>
</file>